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<sst xmlns="http://schemas.openxmlformats.org/spreadsheetml/2006/main" count="207" uniqueCount="107">
  <si>
    <t>Valutazione al 8 11 2008</t>
  </si>
  <si>
    <t>PATRIMONIO IMMOBILIARE DAMANHUR</t>
  </si>
  <si>
    <t>n. case</t>
  </si>
  <si>
    <t>Proprietario</t>
  </si>
  <si>
    <t>Immobile</t>
  </si>
  <si>
    <t>Comune</t>
  </si>
  <si>
    <t>Indirizzo</t>
  </si>
  <si>
    <t>Mtq</t>
  </si>
  <si>
    <t>Stima commerciale</t>
  </si>
  <si>
    <t>Soc. Coop. PEAL /Airaudi</t>
  </si>
  <si>
    <t>Damjl (case e terreno area speciale)</t>
  </si>
  <si>
    <t>Baldissero C.se</t>
  </si>
  <si>
    <t>Via Pramarzo 3</t>
  </si>
  <si>
    <t xml:space="preserve">Soc. Coop. PEAL </t>
  </si>
  <si>
    <t>Cornucopia</t>
  </si>
  <si>
    <t>Vidracco</t>
  </si>
  <si>
    <t>Via Chignolo 4</t>
  </si>
  <si>
    <t>Porta della Luna</t>
  </si>
  <si>
    <t>Lugnacco</t>
  </si>
  <si>
    <t>Regione Croera</t>
  </si>
  <si>
    <t>Nuova Rama</t>
  </si>
  <si>
    <t>Magilla</t>
  </si>
  <si>
    <t>Regione Monti</t>
  </si>
  <si>
    <t>Dendera</t>
  </si>
  <si>
    <t xml:space="preserve">Atenà (tre unità immobiliari) </t>
  </si>
  <si>
    <t>Piazza Sategna</t>
  </si>
  <si>
    <t>Pejda</t>
  </si>
  <si>
    <t>Regione Costei 1</t>
  </si>
  <si>
    <t xml:space="preserve">Eco </t>
  </si>
  <si>
    <t>Vistrorio</t>
  </si>
  <si>
    <t>Regione Surei</t>
  </si>
  <si>
    <t>Cibele (2 unità immobiliari)</t>
  </si>
  <si>
    <t>Via Feipiano 5</t>
  </si>
  <si>
    <t>Atlan</t>
  </si>
  <si>
    <t>Via Miralonda 6</t>
  </si>
  <si>
    <t>Aria</t>
  </si>
  <si>
    <t>Via Cavour 4</t>
  </si>
  <si>
    <t>Tiglio</t>
  </si>
  <si>
    <t>Via Vespia 9</t>
  </si>
  <si>
    <t>Eco 2</t>
  </si>
  <si>
    <t>Casa della salute + garage</t>
  </si>
  <si>
    <t>Via Pramarzo 5</t>
  </si>
  <si>
    <t>Fammjlpiacere (2 alloggi e 2 garage)</t>
  </si>
  <si>
    <t>Via V-Emanuele 27</t>
  </si>
  <si>
    <t xml:space="preserve">Terreni agricoli </t>
  </si>
  <si>
    <t xml:space="preserve">Milte </t>
  </si>
  <si>
    <t>Via Pramarzo 1</t>
  </si>
  <si>
    <t>Cambioidea</t>
  </si>
  <si>
    <t>Via Vistrorio 6/B</t>
  </si>
  <si>
    <t>Casa Belgi</t>
  </si>
  <si>
    <t>Via San Marco 8</t>
  </si>
  <si>
    <t>Cometaa (meta fabbricato)</t>
  </si>
  <si>
    <t>Via Carpineto 2</t>
  </si>
  <si>
    <t>Casa Sorgente</t>
  </si>
  <si>
    <t>Regione Garetto</t>
  </si>
  <si>
    <t>Casa Archi</t>
  </si>
  <si>
    <t>Via V.Emanuele 25b</t>
  </si>
  <si>
    <t>Issiglio</t>
  </si>
  <si>
    <t>Casa cannone</t>
  </si>
  <si>
    <t>Via V.Emanuele 8</t>
  </si>
  <si>
    <t>Casa Ferie</t>
  </si>
  <si>
    <t>Via V-Emanuele 15/c</t>
  </si>
  <si>
    <t>Cambioidea seconda parte</t>
  </si>
  <si>
    <t>Via Vistrorio 6</t>
  </si>
  <si>
    <t>Casa Domenico</t>
  </si>
  <si>
    <t>Casa valdostano</t>
  </si>
  <si>
    <t>Str.del Causè</t>
  </si>
  <si>
    <t>Casa Quercia (senza volumetrie)</t>
  </si>
  <si>
    <t>Regione Cascina</t>
  </si>
  <si>
    <t>Soc. Coop. PEAL (compromesso)</t>
  </si>
  <si>
    <t>Psor</t>
  </si>
  <si>
    <t>Via V.Emanuele 27a</t>
  </si>
  <si>
    <t>Strambinello</t>
  </si>
  <si>
    <t>TOTALE PEAL</t>
  </si>
  <si>
    <t>Soc. Coop.Edilizia ATALJI</t>
  </si>
  <si>
    <t>Dh Crea</t>
  </si>
  <si>
    <t>Via Baldissero 21</t>
  </si>
  <si>
    <t xml:space="preserve">Aval 2 </t>
  </si>
  <si>
    <t>Cuceglio</t>
  </si>
  <si>
    <t>Via Morozzo</t>
  </si>
  <si>
    <t>Piano particolareggiato (7 alloggi)</t>
  </si>
  <si>
    <t xml:space="preserve">Via Baldissero </t>
  </si>
  <si>
    <t>Ognidove</t>
  </si>
  <si>
    <t>Via Feipiano 7</t>
  </si>
  <si>
    <t>Sidalte</t>
  </si>
  <si>
    <t>Via Feipiano 4</t>
  </si>
  <si>
    <t>Casa Lidio (metà Cometav)</t>
  </si>
  <si>
    <t>Via Carpineto 4</t>
  </si>
  <si>
    <t xml:space="preserve">Airaudi (Atalji) </t>
  </si>
  <si>
    <t>TIN</t>
  </si>
  <si>
    <t>Via Feipiano 6</t>
  </si>
  <si>
    <t>Casa Collina</t>
  </si>
  <si>
    <t xml:space="preserve">Via Vespia </t>
  </si>
  <si>
    <t>Casa del Lago</t>
  </si>
  <si>
    <t>Regione  Croera</t>
  </si>
  <si>
    <t>Casa ex mensa Olivetti</t>
  </si>
  <si>
    <t xml:space="preserve">Terreni edificabili </t>
  </si>
  <si>
    <t>TOTALE ATALJI</t>
  </si>
  <si>
    <t>Punto Verde Soc. coop. Agricola</t>
  </si>
  <si>
    <t>PUNTO VERDE casa e capannone</t>
  </si>
  <si>
    <t>Caluso</t>
  </si>
  <si>
    <t>Strada Caluso-Foglizzo km 3</t>
  </si>
  <si>
    <t>Fattoria (Abitazione e Stalla)</t>
  </si>
  <si>
    <t>Cascina Dezzutti</t>
  </si>
  <si>
    <t>Terreni agricoli coltivati /coltivabili</t>
  </si>
  <si>
    <t>TOTALE PUNTO VERDE</t>
  </si>
  <si>
    <t>Totale  complessivo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</si>
</sst>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\ ;\-#,##0.00\ ;&quot; -&quot;#\ ;@\ "/>
    <numFmt numFmtId="167" formatCode="#,##0\ ;\-#,##0\ ;&quot; -&quot;#\ ;@\ 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6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6" fontId="1" fillId="0" borderId="0" xfId="21" applyFont="1" applyFill="1" applyBorder="1" applyAlignment="1" applyProtection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7" fontId="2" fillId="0" borderId="0" xfId="21" applyNumberFormat="1" applyFont="1" applyFill="1" applyBorder="1" applyAlignment="1" applyProtection="1">
      <alignment/>
      <protection/>
    </xf>
    <xf numFmtId="166" fontId="2" fillId="0" borderId="0" xfId="21" applyFont="1" applyFill="1" applyBorder="1" applyAlignment="1" applyProtection="1">
      <alignment/>
      <protection/>
    </xf>
    <xf numFmtId="164" fontId="1" fillId="0" borderId="0" xfId="20" applyAlignment="1">
      <alignment horizontal="center"/>
      <protection/>
    </xf>
    <xf numFmtId="164" fontId="0" fillId="0" borderId="0" xfId="20" applyFont="1">
      <alignment/>
      <protection/>
    </xf>
    <xf numFmtId="167" fontId="1" fillId="0" borderId="0" xfId="21" applyNumberFormat="1" applyFont="1" applyFill="1" applyBorder="1" applyAlignment="1" applyProtection="1">
      <alignment/>
      <protection/>
    </xf>
    <xf numFmtId="166" fontId="1" fillId="0" borderId="0" xfId="20" applyNumberFormat="1">
      <alignment/>
      <protection/>
    </xf>
    <xf numFmtId="164" fontId="3" fillId="0" borderId="0" xfId="20" applyFont="1">
      <alignment/>
      <protection/>
    </xf>
    <xf numFmtId="166" fontId="3" fillId="0" borderId="0" xfId="20" applyNumberFormat="1" applyFont="1">
      <alignment/>
      <protection/>
    </xf>
    <xf numFmtId="166" fontId="3" fillId="0" borderId="0" xfId="2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B47" sqref="B47"/>
    </sheetView>
  </sheetViews>
  <sheetFormatPr defaultColWidth="17.140625" defaultRowHeight="15" customHeight="1"/>
  <cols>
    <col min="1" max="1" width="8.7109375" style="1" customWidth="1"/>
    <col min="2" max="2" width="23.8515625" style="1" customWidth="1"/>
    <col min="3" max="3" width="46.00390625" style="2" customWidth="1"/>
    <col min="4" max="4" width="19.421875" style="1" customWidth="1"/>
    <col min="5" max="5" width="28.8515625" style="1" customWidth="1"/>
    <col min="6" max="6" width="10.8515625" style="1" customWidth="1"/>
    <col min="7" max="7" width="21.57421875" style="3" customWidth="1"/>
    <col min="8" max="8" width="31.28125" style="1" customWidth="1"/>
    <col min="9" max="16384" width="17.140625" style="1" customWidth="1"/>
  </cols>
  <sheetData>
    <row r="1" spans="1:3" ht="15" customHeight="1">
      <c r="A1" s="1" t="s">
        <v>0</v>
      </c>
      <c r="C1" s="2" t="s">
        <v>1</v>
      </c>
    </row>
    <row r="2" spans="1:7" s="5" customFormat="1" ht="18.75" customHeight="1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7" t="s">
        <v>8</v>
      </c>
    </row>
    <row r="3" spans="1:7" ht="15" customHeight="1">
      <c r="A3" s="8">
        <v>1</v>
      </c>
      <c r="B3" s="1" t="s">
        <v>9</v>
      </c>
      <c r="C3" s="9" t="s">
        <v>10</v>
      </c>
      <c r="D3" s="1" t="s">
        <v>11</v>
      </c>
      <c r="E3" s="1" t="s">
        <v>12</v>
      </c>
      <c r="F3" s="10">
        <f>5939+16222</f>
        <v>22161</v>
      </c>
      <c r="G3" s="3">
        <v>2300000</v>
      </c>
    </row>
    <row r="4" spans="1:8" ht="15" customHeight="1">
      <c r="A4" s="8">
        <v>2</v>
      </c>
      <c r="B4" s="1" t="s">
        <v>13</v>
      </c>
      <c r="C4" s="9" t="s">
        <v>14</v>
      </c>
      <c r="D4" s="1" t="s">
        <v>15</v>
      </c>
      <c r="E4" s="1" t="s">
        <v>16</v>
      </c>
      <c r="F4" s="10"/>
      <c r="G4" s="3">
        <v>1400000</v>
      </c>
      <c r="H4" s="11"/>
    </row>
    <row r="5" spans="1:7" ht="15" customHeight="1">
      <c r="A5" s="8">
        <v>3</v>
      </c>
      <c r="B5" s="1" t="s">
        <v>13</v>
      </c>
      <c r="C5" s="9" t="s">
        <v>17</v>
      </c>
      <c r="D5" s="1" t="s">
        <v>18</v>
      </c>
      <c r="E5" s="1" t="s">
        <v>19</v>
      </c>
      <c r="F5" s="10"/>
      <c r="G5" s="3">
        <v>1300000</v>
      </c>
    </row>
    <row r="6" spans="1:7" ht="15" customHeight="1">
      <c r="A6" s="8">
        <v>4</v>
      </c>
      <c r="B6" s="1" t="s">
        <v>9</v>
      </c>
      <c r="C6" s="9" t="s">
        <v>20</v>
      </c>
      <c r="D6" s="1" t="s">
        <v>11</v>
      </c>
      <c r="E6" s="1" t="s">
        <v>12</v>
      </c>
      <c r="F6" s="10"/>
      <c r="G6" s="3">
        <v>1000000</v>
      </c>
    </row>
    <row r="7" spans="1:7" ht="15" customHeight="1">
      <c r="A7" s="8">
        <v>5</v>
      </c>
      <c r="B7" s="1" t="s">
        <v>13</v>
      </c>
      <c r="C7" s="9" t="s">
        <v>21</v>
      </c>
      <c r="D7" s="1" t="s">
        <v>18</v>
      </c>
      <c r="E7" s="1" t="s">
        <v>22</v>
      </c>
      <c r="F7" s="10"/>
      <c r="G7" s="3">
        <v>700000</v>
      </c>
    </row>
    <row r="8" spans="1:7" ht="15" customHeight="1">
      <c r="A8" s="8">
        <v>6</v>
      </c>
      <c r="B8" s="1" t="s">
        <v>13</v>
      </c>
      <c r="C8" s="9" t="s">
        <v>23</v>
      </c>
      <c r="D8" s="1" t="s">
        <v>18</v>
      </c>
      <c r="E8" s="1" t="s">
        <v>22</v>
      </c>
      <c r="F8" s="10"/>
      <c r="G8" s="3">
        <v>600000</v>
      </c>
    </row>
    <row r="9" spans="1:7" ht="15" customHeight="1">
      <c r="A9" s="8">
        <v>7</v>
      </c>
      <c r="B9" s="1" t="s">
        <v>13</v>
      </c>
      <c r="C9" s="9" t="s">
        <v>24</v>
      </c>
      <c r="D9" s="1" t="s">
        <v>11</v>
      </c>
      <c r="E9" s="1" t="s">
        <v>25</v>
      </c>
      <c r="F9" s="10"/>
      <c r="G9" s="3">
        <v>550000</v>
      </c>
    </row>
    <row r="10" spans="1:7" ht="15" customHeight="1">
      <c r="A10" s="8">
        <v>8</v>
      </c>
      <c r="B10" s="1" t="s">
        <v>13</v>
      </c>
      <c r="C10" s="9" t="s">
        <v>26</v>
      </c>
      <c r="D10" s="1" t="s">
        <v>15</v>
      </c>
      <c r="E10" s="1" t="s">
        <v>27</v>
      </c>
      <c r="F10" s="10"/>
      <c r="G10" s="3">
        <v>500000</v>
      </c>
    </row>
    <row r="11" spans="1:7" ht="15" customHeight="1">
      <c r="A11" s="8">
        <v>9</v>
      </c>
      <c r="B11" s="1" t="s">
        <v>13</v>
      </c>
      <c r="C11" s="9" t="s">
        <v>28</v>
      </c>
      <c r="D11" s="1" t="s">
        <v>29</v>
      </c>
      <c r="E11" s="1" t="s">
        <v>30</v>
      </c>
      <c r="F11" s="10"/>
      <c r="G11" s="3">
        <v>500000</v>
      </c>
    </row>
    <row r="12" spans="1:7" ht="15" customHeight="1">
      <c r="A12" s="8">
        <v>10</v>
      </c>
      <c r="B12" s="1" t="s">
        <v>13</v>
      </c>
      <c r="C12" s="9" t="s">
        <v>31</v>
      </c>
      <c r="D12" s="1" t="s">
        <v>15</v>
      </c>
      <c r="E12" s="1" t="s">
        <v>32</v>
      </c>
      <c r="F12" s="10"/>
      <c r="G12" s="3">
        <v>400000</v>
      </c>
    </row>
    <row r="13" spans="1:7" ht="15" customHeight="1">
      <c r="A13" s="8">
        <v>11</v>
      </c>
      <c r="B13" s="1" t="s">
        <v>13</v>
      </c>
      <c r="C13" s="9" t="s">
        <v>33</v>
      </c>
      <c r="D13" s="1" t="s">
        <v>11</v>
      </c>
      <c r="E13" s="1" t="s">
        <v>34</v>
      </c>
      <c r="F13" s="10"/>
      <c r="G13" s="3">
        <v>350000</v>
      </c>
    </row>
    <row r="14" spans="1:7" ht="15" customHeight="1">
      <c r="A14" s="8">
        <v>12</v>
      </c>
      <c r="B14" s="1" t="s">
        <v>13</v>
      </c>
      <c r="C14" s="2" t="s">
        <v>35</v>
      </c>
      <c r="D14" s="1" t="s">
        <v>15</v>
      </c>
      <c r="E14" s="1" t="s">
        <v>36</v>
      </c>
      <c r="F14" s="10"/>
      <c r="G14" s="3">
        <v>350000</v>
      </c>
    </row>
    <row r="15" spans="1:7" ht="15" customHeight="1">
      <c r="A15" s="8">
        <v>13</v>
      </c>
      <c r="B15" s="1" t="s">
        <v>13</v>
      </c>
      <c r="C15" s="9" t="s">
        <v>37</v>
      </c>
      <c r="D15" s="1" t="s">
        <v>15</v>
      </c>
      <c r="E15" s="1" t="s">
        <v>38</v>
      </c>
      <c r="F15" s="10"/>
      <c r="G15" s="3">
        <v>350000</v>
      </c>
    </row>
    <row r="16" spans="1:7" ht="15" customHeight="1">
      <c r="A16" s="8">
        <v>14</v>
      </c>
      <c r="B16" s="1" t="s">
        <v>13</v>
      </c>
      <c r="C16" s="2" t="s">
        <v>39</v>
      </c>
      <c r="D16" s="1" t="s">
        <v>29</v>
      </c>
      <c r="E16" s="1" t="s">
        <v>30</v>
      </c>
      <c r="F16" s="10"/>
      <c r="G16" s="3">
        <v>350000</v>
      </c>
    </row>
    <row r="17" spans="1:7" ht="15" customHeight="1">
      <c r="A17" s="8">
        <v>15</v>
      </c>
      <c r="B17" s="1" t="s">
        <v>13</v>
      </c>
      <c r="C17" s="9" t="s">
        <v>40</v>
      </c>
      <c r="D17" s="1" t="s">
        <v>11</v>
      </c>
      <c r="E17" s="1" t="s">
        <v>41</v>
      </c>
      <c r="F17" s="10"/>
      <c r="G17" s="3">
        <v>300000</v>
      </c>
    </row>
    <row r="18" spans="1:7" ht="15" customHeight="1">
      <c r="A18" s="8">
        <v>16</v>
      </c>
      <c r="B18" s="1" t="s">
        <v>13</v>
      </c>
      <c r="C18" s="9" t="s">
        <v>42</v>
      </c>
      <c r="D18" s="1" t="s">
        <v>15</v>
      </c>
      <c r="E18" s="1" t="s">
        <v>43</v>
      </c>
      <c r="F18" s="10"/>
      <c r="G18" s="3">
        <v>300000</v>
      </c>
    </row>
    <row r="19" spans="1:7" ht="15" customHeight="1">
      <c r="A19" s="8">
        <v>17</v>
      </c>
      <c r="B19" s="1" t="s">
        <v>13</v>
      </c>
      <c r="C19" s="2" t="s">
        <v>44</v>
      </c>
      <c r="D19" s="1" t="s">
        <v>15</v>
      </c>
      <c r="F19" s="10">
        <f>209727-5061</f>
        <v>204666</v>
      </c>
      <c r="G19" s="3">
        <f>F19*2500/1936.27</f>
        <v>264252.9192726221</v>
      </c>
    </row>
    <row r="20" spans="1:7" ht="15" customHeight="1">
      <c r="A20" s="8">
        <v>18</v>
      </c>
      <c r="B20" s="1" t="s">
        <v>13</v>
      </c>
      <c r="C20" s="9" t="s">
        <v>45</v>
      </c>
      <c r="D20" s="1" t="s">
        <v>11</v>
      </c>
      <c r="E20" s="1" t="s">
        <v>46</v>
      </c>
      <c r="F20" s="10"/>
      <c r="G20" s="3">
        <v>250000</v>
      </c>
    </row>
    <row r="21" spans="1:7" ht="15" customHeight="1">
      <c r="A21" s="8">
        <v>19</v>
      </c>
      <c r="B21" s="1" t="s">
        <v>13</v>
      </c>
      <c r="C21" s="9" t="s">
        <v>47</v>
      </c>
      <c r="D21" s="1" t="s">
        <v>15</v>
      </c>
      <c r="E21" s="1" t="s">
        <v>48</v>
      </c>
      <c r="F21" s="10"/>
      <c r="G21" s="3">
        <v>250000</v>
      </c>
    </row>
    <row r="22" spans="1:7" ht="15" customHeight="1">
      <c r="A22" s="8">
        <v>20</v>
      </c>
      <c r="B22" s="1" t="s">
        <v>13</v>
      </c>
      <c r="C22" s="9" t="s">
        <v>49</v>
      </c>
      <c r="D22" s="1" t="s">
        <v>15</v>
      </c>
      <c r="E22" s="1" t="s">
        <v>50</v>
      </c>
      <c r="F22" s="10"/>
      <c r="G22" s="3">
        <v>250000</v>
      </c>
    </row>
    <row r="23" spans="1:7" ht="15" customHeight="1">
      <c r="A23" s="8">
        <v>21</v>
      </c>
      <c r="B23" s="1" t="s">
        <v>13</v>
      </c>
      <c r="C23" s="9" t="s">
        <v>51</v>
      </c>
      <c r="D23" s="1" t="s">
        <v>15</v>
      </c>
      <c r="E23" s="1" t="s">
        <v>52</v>
      </c>
      <c r="F23" s="10"/>
      <c r="G23" s="3">
        <v>250000</v>
      </c>
    </row>
    <row r="24" spans="1:7" ht="15" customHeight="1">
      <c r="A24" s="8">
        <v>22</v>
      </c>
      <c r="B24" s="1" t="s">
        <v>13</v>
      </c>
      <c r="C24" s="2" t="s">
        <v>53</v>
      </c>
      <c r="D24" s="1" t="s">
        <v>29</v>
      </c>
      <c r="E24" s="1" t="s">
        <v>54</v>
      </c>
      <c r="F24" s="10"/>
      <c r="G24" s="3">
        <v>200000</v>
      </c>
    </row>
    <row r="25" spans="1:7" ht="15" customHeight="1">
      <c r="A25" s="8">
        <v>23</v>
      </c>
      <c r="B25" s="1" t="s">
        <v>13</v>
      </c>
      <c r="C25" s="2" t="s">
        <v>55</v>
      </c>
      <c r="D25" s="1" t="s">
        <v>15</v>
      </c>
      <c r="E25" s="1" t="s">
        <v>56</v>
      </c>
      <c r="F25" s="10"/>
      <c r="G25" s="3">
        <v>180000</v>
      </c>
    </row>
    <row r="26" spans="1:7" ht="15" customHeight="1">
      <c r="A26" s="8">
        <v>24</v>
      </c>
      <c r="B26" s="1" t="s">
        <v>13</v>
      </c>
      <c r="C26" s="2" t="s">
        <v>44</v>
      </c>
      <c r="D26" s="1" t="s">
        <v>18</v>
      </c>
      <c r="F26" s="10">
        <f>84847+37975</f>
        <v>122822</v>
      </c>
      <c r="G26" s="3">
        <f>F26*2500/1936.27</f>
        <v>158580.67314992228</v>
      </c>
    </row>
    <row r="27" spans="1:8" ht="15" customHeight="1">
      <c r="A27" s="8">
        <v>25</v>
      </c>
      <c r="B27" s="1" t="s">
        <v>13</v>
      </c>
      <c r="C27" s="2" t="s">
        <v>44</v>
      </c>
      <c r="D27" s="1" t="s">
        <v>29</v>
      </c>
      <c r="F27" s="10">
        <f>117113+1088</f>
        <v>118201</v>
      </c>
      <c r="G27" s="3">
        <f>F27*2500/1936.27</f>
        <v>152614.304823191</v>
      </c>
      <c r="H27" s="11"/>
    </row>
    <row r="28" spans="1:7" ht="15" customHeight="1">
      <c r="A28" s="8">
        <v>26</v>
      </c>
      <c r="B28" s="1" t="s">
        <v>13</v>
      </c>
      <c r="C28" s="2" t="s">
        <v>44</v>
      </c>
      <c r="D28" s="1" t="s">
        <v>57</v>
      </c>
      <c r="F28" s="10">
        <f>111103+4785</f>
        <v>115888</v>
      </c>
      <c r="G28" s="3">
        <f>F28*2500/1936.27</f>
        <v>149627.89280420603</v>
      </c>
    </row>
    <row r="29" spans="1:7" ht="15" customHeight="1">
      <c r="A29" s="8">
        <v>27</v>
      </c>
      <c r="B29" s="1" t="s">
        <v>13</v>
      </c>
      <c r="C29" s="9" t="s">
        <v>58</v>
      </c>
      <c r="D29" s="1" t="s">
        <v>15</v>
      </c>
      <c r="E29" s="1" t="s">
        <v>59</v>
      </c>
      <c r="F29" s="10"/>
      <c r="G29" s="3">
        <v>130000</v>
      </c>
    </row>
    <row r="30" spans="1:7" ht="15" customHeight="1">
      <c r="A30" s="8">
        <v>28</v>
      </c>
      <c r="B30" s="1" t="s">
        <v>13</v>
      </c>
      <c r="C30" s="2" t="s">
        <v>60</v>
      </c>
      <c r="D30" s="1" t="s">
        <v>15</v>
      </c>
      <c r="E30" s="1" t="s">
        <v>61</v>
      </c>
      <c r="F30" s="10"/>
      <c r="G30" s="3">
        <v>130000</v>
      </c>
    </row>
    <row r="31" spans="1:7" ht="15" customHeight="1">
      <c r="A31" s="8">
        <v>29</v>
      </c>
      <c r="B31" s="1" t="s">
        <v>13</v>
      </c>
      <c r="C31" s="2" t="s">
        <v>44</v>
      </c>
      <c r="D31" s="1" t="s">
        <v>11</v>
      </c>
      <c r="F31" s="10">
        <f>79615+15019</f>
        <v>94634</v>
      </c>
      <c r="G31" s="3">
        <f>F31*2500/1936.27</f>
        <v>122185.95547108616</v>
      </c>
    </row>
    <row r="32" spans="1:7" ht="15" customHeight="1">
      <c r="A32" s="8">
        <v>30</v>
      </c>
      <c r="B32" s="1" t="s">
        <v>13</v>
      </c>
      <c r="C32" s="9" t="s">
        <v>62</v>
      </c>
      <c r="D32" s="1" t="s">
        <v>15</v>
      </c>
      <c r="E32" s="1" t="s">
        <v>63</v>
      </c>
      <c r="F32" s="10"/>
      <c r="G32" s="3">
        <v>80000</v>
      </c>
    </row>
    <row r="33" spans="1:7" ht="15" customHeight="1">
      <c r="A33" s="8">
        <v>31</v>
      </c>
      <c r="B33" s="1" t="s">
        <v>13</v>
      </c>
      <c r="C33" s="2" t="s">
        <v>64</v>
      </c>
      <c r="D33" s="1" t="s">
        <v>18</v>
      </c>
      <c r="E33" s="1" t="s">
        <v>19</v>
      </c>
      <c r="F33" s="10"/>
      <c r="G33" s="3">
        <v>50000</v>
      </c>
    </row>
    <row r="34" spans="1:7" ht="15" customHeight="1">
      <c r="A34" s="8">
        <v>32</v>
      </c>
      <c r="B34" s="1" t="s">
        <v>13</v>
      </c>
      <c r="C34" s="2" t="s">
        <v>65</v>
      </c>
      <c r="D34" s="1" t="s">
        <v>18</v>
      </c>
      <c r="E34" s="9" t="s">
        <v>66</v>
      </c>
      <c r="F34" s="10"/>
      <c r="G34" s="3">
        <v>40000</v>
      </c>
    </row>
    <row r="35" spans="1:7" ht="15" customHeight="1">
      <c r="A35" s="8">
        <v>33</v>
      </c>
      <c r="B35" s="1" t="s">
        <v>13</v>
      </c>
      <c r="C35" s="2" t="s">
        <v>67</v>
      </c>
      <c r="D35" s="1" t="s">
        <v>15</v>
      </c>
      <c r="E35" s="1" t="s">
        <v>68</v>
      </c>
      <c r="F35" s="10"/>
      <c r="G35" s="3">
        <v>40000</v>
      </c>
    </row>
    <row r="36" spans="1:7" ht="15" customHeight="1">
      <c r="A36" s="8">
        <v>34</v>
      </c>
      <c r="B36" s="1" t="s">
        <v>69</v>
      </c>
      <c r="C36" s="2" t="s">
        <v>70</v>
      </c>
      <c r="D36" s="1" t="s">
        <v>15</v>
      </c>
      <c r="E36" s="1" t="s">
        <v>71</v>
      </c>
      <c r="F36" s="10"/>
      <c r="G36" s="3">
        <v>30000</v>
      </c>
    </row>
    <row r="37" spans="1:7" ht="15" customHeight="1">
      <c r="A37" s="8">
        <v>35</v>
      </c>
      <c r="B37" s="1" t="s">
        <v>13</v>
      </c>
      <c r="C37" s="2" t="s">
        <v>44</v>
      </c>
      <c r="D37" s="1" t="s">
        <v>72</v>
      </c>
      <c r="F37" s="10">
        <v>2062</v>
      </c>
      <c r="G37" s="3">
        <f>F37*2500/1936.27</f>
        <v>2662.335314806303</v>
      </c>
    </row>
    <row r="38" spans="1:8" ht="15" customHeight="1">
      <c r="A38" s="8"/>
      <c r="E38" s="12" t="s">
        <v>73</v>
      </c>
      <c r="F38" s="10"/>
      <c r="H38" s="13">
        <f>SUM(G3:G37)</f>
        <v>13979924.080835834</v>
      </c>
    </row>
    <row r="39" spans="1:7" ht="15" customHeight="1">
      <c r="A39" s="8">
        <v>36</v>
      </c>
      <c r="B39" s="1" t="s">
        <v>74</v>
      </c>
      <c r="C39" s="9" t="s">
        <v>75</v>
      </c>
      <c r="D39" s="1" t="s">
        <v>15</v>
      </c>
      <c r="E39" s="1" t="s">
        <v>76</v>
      </c>
      <c r="F39" s="10"/>
      <c r="G39" s="3">
        <v>2000000</v>
      </c>
    </row>
    <row r="40" spans="1:7" ht="15" customHeight="1">
      <c r="A40" s="8">
        <v>37</v>
      </c>
      <c r="B40" s="1" t="s">
        <v>74</v>
      </c>
      <c r="C40" s="9" t="s">
        <v>77</v>
      </c>
      <c r="D40" s="1" t="s">
        <v>78</v>
      </c>
      <c r="E40" s="1" t="s">
        <v>79</v>
      </c>
      <c r="F40" s="10"/>
      <c r="G40" s="3">
        <v>1500000</v>
      </c>
    </row>
    <row r="41" spans="1:7" ht="15" customHeight="1">
      <c r="A41" s="8">
        <v>38</v>
      </c>
      <c r="B41" s="1" t="s">
        <v>74</v>
      </c>
      <c r="C41" s="9" t="s">
        <v>80</v>
      </c>
      <c r="D41" s="1" t="s">
        <v>15</v>
      </c>
      <c r="E41" s="1" t="s">
        <v>81</v>
      </c>
      <c r="F41" s="10"/>
      <c r="G41" s="3">
        <v>850000</v>
      </c>
    </row>
    <row r="42" spans="1:7" ht="15" customHeight="1">
      <c r="A42" s="8">
        <v>39</v>
      </c>
      <c r="B42" s="1" t="s">
        <v>74</v>
      </c>
      <c r="C42" s="9" t="s">
        <v>82</v>
      </c>
      <c r="D42" s="1" t="s">
        <v>15</v>
      </c>
      <c r="E42" s="1" t="s">
        <v>83</v>
      </c>
      <c r="F42" s="10"/>
      <c r="G42" s="3">
        <v>600000</v>
      </c>
    </row>
    <row r="43" spans="1:7" ht="15" customHeight="1">
      <c r="A43" s="8">
        <v>40</v>
      </c>
      <c r="B43" s="1" t="s">
        <v>74</v>
      </c>
      <c r="C43" s="9" t="s">
        <v>84</v>
      </c>
      <c r="D43" s="1" t="s">
        <v>15</v>
      </c>
      <c r="E43" s="1" t="s">
        <v>85</v>
      </c>
      <c r="F43" s="10"/>
      <c r="G43" s="3">
        <v>400000</v>
      </c>
    </row>
    <row r="44" spans="1:7" ht="15" customHeight="1">
      <c r="A44" s="8">
        <v>41</v>
      </c>
      <c r="B44" s="1" t="s">
        <v>74</v>
      </c>
      <c r="C44" s="9" t="s">
        <v>86</v>
      </c>
      <c r="D44" s="1" t="s">
        <v>15</v>
      </c>
      <c r="E44" s="1" t="s">
        <v>87</v>
      </c>
      <c r="F44" s="10"/>
      <c r="G44" s="3">
        <v>250000</v>
      </c>
    </row>
    <row r="45" spans="1:7" ht="15" customHeight="1">
      <c r="A45" s="8">
        <v>46</v>
      </c>
      <c r="B45" s="1" t="s">
        <v>88</v>
      </c>
      <c r="C45" s="9" t="s">
        <v>89</v>
      </c>
      <c r="D45" s="1" t="s">
        <v>15</v>
      </c>
      <c r="E45" s="1" t="s">
        <v>90</v>
      </c>
      <c r="F45" s="10"/>
      <c r="G45" s="3">
        <v>250000</v>
      </c>
    </row>
    <row r="46" spans="1:7" ht="15" customHeight="1">
      <c r="A46" s="8">
        <v>42</v>
      </c>
      <c r="B46" s="1" t="s">
        <v>74</v>
      </c>
      <c r="C46" s="9" t="s">
        <v>91</v>
      </c>
      <c r="D46" s="1" t="s">
        <v>15</v>
      </c>
      <c r="E46" s="1" t="s">
        <v>92</v>
      </c>
      <c r="F46" s="10"/>
      <c r="G46" s="3">
        <v>200000</v>
      </c>
    </row>
    <row r="47" spans="1:7" ht="15" customHeight="1">
      <c r="A47" s="8">
        <v>47</v>
      </c>
      <c r="B47" s="1" t="s">
        <v>88</v>
      </c>
      <c r="C47" s="9" t="s">
        <v>93</v>
      </c>
      <c r="D47" s="1" t="s">
        <v>18</v>
      </c>
      <c r="E47" s="1" t="s">
        <v>94</v>
      </c>
      <c r="F47" s="10"/>
      <c r="G47" s="3">
        <v>200000</v>
      </c>
    </row>
    <row r="48" spans="1:7" ht="15" customHeight="1">
      <c r="A48" s="8">
        <v>43</v>
      </c>
      <c r="B48" s="1" t="s">
        <v>74</v>
      </c>
      <c r="C48" s="9" t="s">
        <v>95</v>
      </c>
      <c r="D48" s="1" t="s">
        <v>15</v>
      </c>
      <c r="E48" s="1" t="s">
        <v>76</v>
      </c>
      <c r="F48" s="10"/>
      <c r="G48" s="3">
        <v>180000</v>
      </c>
    </row>
    <row r="49" spans="1:7" ht="15" customHeight="1">
      <c r="A49" s="8">
        <v>45</v>
      </c>
      <c r="B49" s="1" t="s">
        <v>74</v>
      </c>
      <c r="C49" s="9" t="s">
        <v>96</v>
      </c>
      <c r="D49" s="1" t="s">
        <v>78</v>
      </c>
      <c r="F49" s="10"/>
      <c r="G49" s="3">
        <v>180000</v>
      </c>
    </row>
    <row r="50" spans="1:7" ht="15" customHeight="1">
      <c r="A50" s="8">
        <v>44</v>
      </c>
      <c r="B50" s="1" t="s">
        <v>74</v>
      </c>
      <c r="C50" s="2" t="s">
        <v>44</v>
      </c>
      <c r="D50" s="1" t="s">
        <v>15</v>
      </c>
      <c r="F50" s="10">
        <v>66280</v>
      </c>
      <c r="G50" s="3">
        <f>F50*2500/1936.27</f>
        <v>85576.90817912792</v>
      </c>
    </row>
    <row r="51" spans="1:8" ht="15" customHeight="1">
      <c r="A51" s="8"/>
      <c r="E51" s="12" t="s">
        <v>97</v>
      </c>
      <c r="F51" s="3"/>
      <c r="H51" s="13">
        <f>SUM(G39:G50)</f>
        <v>6695576.908179128</v>
      </c>
    </row>
    <row r="52" spans="1:8" ht="15" customHeight="1">
      <c r="A52" s="8"/>
      <c r="E52" s="12"/>
      <c r="F52" s="3"/>
      <c r="H52" s="13"/>
    </row>
    <row r="53" spans="1:7" ht="15" customHeight="1">
      <c r="A53" s="8">
        <v>48</v>
      </c>
      <c r="B53" s="1" t="s">
        <v>98</v>
      </c>
      <c r="C53" s="2" t="s">
        <v>99</v>
      </c>
      <c r="D53" s="1" t="s">
        <v>100</v>
      </c>
      <c r="E53" s="1" t="s">
        <v>101</v>
      </c>
      <c r="F53" s="10"/>
      <c r="G53" s="3">
        <v>500000</v>
      </c>
    </row>
    <row r="54" spans="1:7" ht="15" customHeight="1">
      <c r="A54" s="8">
        <v>49</v>
      </c>
      <c r="B54" s="1" t="s">
        <v>98</v>
      </c>
      <c r="C54" s="2" t="s">
        <v>102</v>
      </c>
      <c r="D54" s="1" t="s">
        <v>78</v>
      </c>
      <c r="E54" s="1" t="s">
        <v>103</v>
      </c>
      <c r="F54" s="10"/>
      <c r="G54" s="3">
        <v>2500000</v>
      </c>
    </row>
    <row r="55" spans="1:7" ht="15" customHeight="1">
      <c r="A55" s="8">
        <v>50</v>
      </c>
      <c r="B55" s="1" t="s">
        <v>98</v>
      </c>
      <c r="C55" s="2" t="s">
        <v>104</v>
      </c>
      <c r="D55" s="1" t="s">
        <v>78</v>
      </c>
      <c r="F55" s="10">
        <v>270000</v>
      </c>
      <c r="G55" s="3">
        <f>F55*2500/1936.27</f>
        <v>348608.4068854034</v>
      </c>
    </row>
    <row r="56" spans="1:7" ht="15" customHeight="1">
      <c r="A56" s="8">
        <v>51</v>
      </c>
      <c r="B56" s="1" t="s">
        <v>98</v>
      </c>
      <c r="C56" s="2" t="s">
        <v>44</v>
      </c>
      <c r="D56" s="1" t="s">
        <v>100</v>
      </c>
      <c r="F56" s="10">
        <v>58888</v>
      </c>
      <c r="G56" s="3">
        <f>F56*1200/1936.27</f>
        <v>36495.736648298014</v>
      </c>
    </row>
    <row r="58" spans="5:8" ht="15" customHeight="1">
      <c r="E58" s="12" t="s">
        <v>105</v>
      </c>
      <c r="H58" s="13">
        <f>SUM(G53:G56)</f>
        <v>3385104.143533701</v>
      </c>
    </row>
    <row r="61" spans="5:8" ht="15" customHeight="1">
      <c r="E61" s="12" t="s">
        <v>106</v>
      </c>
      <c r="F61" s="12"/>
      <c r="G61" s="14"/>
      <c r="H61" s="13">
        <f>SUM(H58,H51,H38)</f>
        <v>24060605.132548664</v>
      </c>
    </row>
  </sheetData>
  <printOptions gridLines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14062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14062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Raffaella Ginepro</cp:lastModifiedBy>
  <dcterms:modified xsi:type="dcterms:W3CDTF">2008-11-15T14:58:28Z</dcterms:modified>
  <cp:category/>
  <cp:version/>
  <cp:contentType/>
  <cp:contentStatus/>
</cp:coreProperties>
</file>